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<sst xmlns="http://schemas.openxmlformats.org/spreadsheetml/2006/main" count="26" uniqueCount="26">
  <si>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Dôme en contre-plaqué marine</t>
  </si>
  <si>
    <t xml:space="preserve">Plaques :</t>
  </si>
  <si>
    <t xml:space="preserve">Lg</t>
  </si>
  <si>
    <t xml:space="preserve">Larg. hors attache</t>
  </si>
  <si>
    <t xml:space="preserve"> =largeur de plaque entre les trous en bas du dôme</t>
  </si>
  <si>
    <t xml:space="preserve">Ep </t>
  </si>
  <si>
    <t xml:space="preserve">Nb</t>
  </si>
  <si>
    <t xml:space="preserve">Angle haut °</t>
  </si>
  <si>
    <t xml:space="preserve">Angle bas °</t>
  </si>
  <si>
    <t xml:space="preserve">PI</t>
  </si>
  <si>
    <t xml:space="preserve">Périmètre bas</t>
  </si>
  <si>
    <t xml:space="preserve">Nb plaques X largeur</t>
  </si>
  <si>
    <t xml:space="preserve">Rayon bas</t>
  </si>
  <si>
    <t xml:space="preserve">Aire bas</t>
  </si>
  <si>
    <t xml:space="preserve">15m2 environ</t>
  </si>
  <si>
    <t xml:space="preserve">Hauteur bas /centre dome</t>
  </si>
  <si>
    <t xml:space="preserve">Rayon dôme</t>
  </si>
  <si>
    <t xml:space="preserve">Périmètre dôme</t>
  </si>
  <si>
    <t xml:space="preserve">Amplitude angulaire °</t>
  </si>
  <si>
    <t xml:space="preserve">Lg plaque mini</t>
  </si>
  <si>
    <t xml:space="preserve">Hauteur construction</t>
  </si>
  <si>
    <t xml:space="preserve">1,80m maxi</t>
  </si>
  <si>
    <t xml:space="preserve">Rayon haut</t>
  </si>
  <si>
    <t xml:space="preserve">Périmètre haut</t>
  </si>
  <si>
    <t xml:space="preserve">Largeur entre trous</t>
  </si>
  <si>
    <t xml:space="preserve">Hauteur haut /centre dome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</si>
</sst>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H26" activeCellId="0" sqref="H26"/>
    </sheetView>
  </sheetViews>
  <sheetFormatPr defaultRowHeight="12.8" zeroHeight="false" outlineLevelRow="0" outlineLevelCol="0"/>
  <cols>
    <col collapsed="false" customWidth="true" hidden="false" outlineLevel="0" max="1" min="1" style="0" width="22.52"/>
    <col collapsed="false" customWidth="false" hidden="false" outlineLevel="0" max="2" min="2" style="0" width="11.52"/>
    <col collapsed="false" customWidth="true" hidden="false" outlineLevel="0" max="3" min="3" style="0" width="13.86"/>
    <col collapsed="false" customWidth="true" hidden="false" outlineLevel="0" max="4" min="4" style="0" width="8.66"/>
    <col collapsed="false" customWidth="true" hidden="false" outlineLevel="0" max="5" min="5" style="0" width="16.24"/>
    <col collapsed="false" customWidth="true" hidden="false" outlineLevel="0" max="6" min="6" style="0" width="9.63"/>
    <col collapsed="false" customWidth="true" hidden="false" outlineLevel="0" max="7" min="7" style="0" width="22.62"/>
    <col collapsed="false" customWidth="true" hidden="false" outlineLevel="0" max="8" min="8" style="0" width="9.96"/>
    <col collapsed="false" customWidth="false" hidden="false" outlineLevel="0" max="1025" min="9" style="0" width="11.52"/>
  </cols>
  <sheetData>
    <row r="1" customFormat="false" ht="12.8" hidden="false" customHeight="false" outlineLevel="0" collapsed="false">
      <c r="A1" s="0" t="s">
        <v>0</v>
      </c>
    </row>
    <row r="3" customFormat="false" ht="12.8" hidden="false" customHeight="false" outlineLevel="0" collapsed="false">
      <c r="A3" s="0" t="s">
        <v>1</v>
      </c>
    </row>
    <row r="4" customFormat="false" ht="12.8" hidden="false" customHeight="false" outlineLevel="0" collapsed="false">
      <c r="A4" s="0" t="s">
        <v>2</v>
      </c>
      <c r="B4" s="0" t="n">
        <v>2.5</v>
      </c>
    </row>
    <row r="5" customFormat="false" ht="12.8" hidden="false" customHeight="false" outlineLevel="0" collapsed="false">
      <c r="A5" s="0" t="s">
        <v>3</v>
      </c>
      <c r="B5" s="0" t="n">
        <v>1.18</v>
      </c>
      <c r="C5" s="0" t="s">
        <v>4</v>
      </c>
    </row>
    <row r="6" customFormat="false" ht="12.8" hidden="false" customHeight="false" outlineLevel="0" collapsed="false">
      <c r="A6" s="0" t="s">
        <v>5</v>
      </c>
      <c r="B6" s="0" t="n">
        <v>0.005</v>
      </c>
    </row>
    <row r="7" customFormat="false" ht="12.8" hidden="false" customHeight="false" outlineLevel="0" collapsed="false">
      <c r="A7" s="0" t="s">
        <v>6</v>
      </c>
      <c r="B7" s="0" t="n">
        <v>12</v>
      </c>
    </row>
    <row r="10" customFormat="false" ht="12.8" hidden="false" customHeight="false" outlineLevel="0" collapsed="false">
      <c r="A10" s="0" t="s">
        <v>7</v>
      </c>
      <c r="B10" s="0" t="n">
        <v>18</v>
      </c>
    </row>
    <row r="11" customFormat="false" ht="12.8" hidden="false" customHeight="false" outlineLevel="0" collapsed="false">
      <c r="A11" s="0" t="s">
        <v>8</v>
      </c>
      <c r="B11" s="0" t="n">
        <v>81</v>
      </c>
    </row>
    <row r="13" customFormat="false" ht="12.8" hidden="false" customHeight="false" outlineLevel="0" collapsed="false">
      <c r="A13" s="0" t="s">
        <v>9</v>
      </c>
      <c r="B13" s="0" t="n">
        <v>3.14159</v>
      </c>
    </row>
    <row r="15" customFormat="false" ht="12.8" hidden="false" customHeight="false" outlineLevel="0" collapsed="false">
      <c r="A15" s="0" t="s">
        <v>10</v>
      </c>
      <c r="B15" s="0" t="n">
        <f aca="false">B7*B5</f>
        <v>14.16</v>
      </c>
      <c r="C15" s="0" t="s">
        <v>11</v>
      </c>
    </row>
    <row r="16" customFormat="false" ht="12.8" hidden="false" customHeight="false" outlineLevel="0" collapsed="false">
      <c r="A16" s="0" t="s">
        <v>12</v>
      </c>
      <c r="B16" s="1" t="n">
        <f aca="false">B15/B13/2</f>
        <v>2.25363589774605</v>
      </c>
    </row>
    <row r="17" customFormat="false" ht="12.8" hidden="false" customHeight="false" outlineLevel="0" collapsed="false">
      <c r="A17" s="0" t="s">
        <v>13</v>
      </c>
      <c r="B17" s="1" t="n">
        <f aca="false">B16*B16*B13</f>
        <v>15.955742156042</v>
      </c>
      <c r="C17" s="0" t="s">
        <v>14</v>
      </c>
    </row>
    <row r="18" customFormat="false" ht="12.8" hidden="false" customHeight="false" outlineLevel="0" collapsed="false">
      <c r="A18" s="0" t="s">
        <v>15</v>
      </c>
      <c r="B18" s="1" t="n">
        <f aca="false">B20*COS(RADIANS(B11))</f>
        <v>0.356940860359791</v>
      </c>
    </row>
    <row r="19" customFormat="false" ht="12.8" hidden="false" customHeight="false" outlineLevel="0" collapsed="false">
      <c r="B19" s="1"/>
    </row>
    <row r="20" customFormat="false" ht="12.8" hidden="false" customHeight="false" outlineLevel="0" collapsed="false">
      <c r="A20" s="2" t="s">
        <v>16</v>
      </c>
      <c r="B20" s="1" t="n">
        <f aca="false">B16/SIN(RADIANS(B11))</f>
        <v>2.28172775269181</v>
      </c>
    </row>
    <row r="21" customFormat="false" ht="12.8" hidden="false" customHeight="false" outlineLevel="0" collapsed="false">
      <c r="A21" s="2" t="s">
        <v>17</v>
      </c>
      <c r="B21" s="1" t="n">
        <f aca="false">B20*2*B13</f>
        <v>14.3365061811581</v>
      </c>
    </row>
    <row r="22" customFormat="false" ht="12.8" hidden="false" customHeight="false" outlineLevel="0" collapsed="false">
      <c r="A22" s="0" t="s">
        <v>18</v>
      </c>
      <c r="B22" s="1" t="n">
        <f aca="false">B11-B10</f>
        <v>63</v>
      </c>
    </row>
    <row r="23" customFormat="false" ht="12.8" hidden="false" customHeight="false" outlineLevel="0" collapsed="false">
      <c r="A23" s="2" t="s">
        <v>19</v>
      </c>
      <c r="B23" s="1" t="n">
        <f aca="false">B21*B22/360</f>
        <v>2.50888858170267</v>
      </c>
    </row>
    <row r="24" customFormat="false" ht="12.8" hidden="false" customHeight="false" outlineLevel="0" collapsed="false">
      <c r="A24" s="2" t="s">
        <v>20</v>
      </c>
      <c r="B24" s="1" t="n">
        <f aca="false">B29-B18</f>
        <v>-0.356940860359791</v>
      </c>
      <c r="C24" s="0" t="s">
        <v>21</v>
      </c>
    </row>
    <row r="25" customFormat="false" ht="12.8" hidden="false" customHeight="false" outlineLevel="0" collapsed="false">
      <c r="B25" s="1"/>
    </row>
    <row r="26" customFormat="false" ht="12.8" hidden="false" customHeight="false" outlineLevel="0" collapsed="false">
      <c r="A26" s="0" t="s">
        <v>22</v>
      </c>
      <c r="B26" s="1" t="n">
        <f aca="false">B20*SIN(RADIANS(B10))</f>
        <v>0.705092652118726</v>
      </c>
      <c r="C26" s="2" t="s">
        <v>23</v>
      </c>
      <c r="D26" s="1" t="n">
        <f aca="false">B26*2*B13</f>
        <v>4.43022404993934</v>
      </c>
      <c r="E26" s="2" t="s">
        <v>24</v>
      </c>
      <c r="F26" s="1" t="n">
        <f aca="false">D26/B7</f>
        <v>0.369185337494945</v>
      </c>
      <c r="G26" s="2" t="s">
        <v>25</v>
      </c>
      <c r="H26" s="1" t="n">
        <f aca="false">B20*COS(RADIANS(B10))</f>
        <v>2.17005204760904</v>
      </c>
    </row>
    <row r="27" customFormat="false" ht="12.8" hidden="false" customHeight="false" outlineLevel="0" collapsed="false">
      <c r="B27" s="1"/>
    </row>
    <row r="28" customFormat="false" ht="12.8" hidden="false" customHeight="false" outlineLevel="0" collapsed="false">
      <c r="B28" s="1"/>
    </row>
    <row r="29" s="2" customFormat="true" ht="12.8" hidden="false" customHeight="false" outlineLevel="0" collapsed="false">
      <c r="B29" s="1"/>
    </row>
    <row r="31" customFormat="false" ht="12.8" hidden="false" customHeight="false" outlineLevel="0" collapsed="false">
      <c r="A31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2020-08-05T14:45:33Z</dcterms:created>
  <dc:creator/>
  <dc:description/>
  <dc:language>fr-FR</dc:language>
  <cp:lastModifiedBy/>
  <dcterms:modified xsi:type="dcterms:W3CDTF">2020-08-07T17:07:01Z</dcterms:modified>
  <cp:revision>8</cp:revision>
  <dc:subject/>
  <dc:title/>
</cp:coreProperties>
</file>